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<sst xmlns="http://schemas.openxmlformats.org/spreadsheetml/2006/main" count="679" uniqueCount="222">
  <si>
    <t>ASPE10</t>
  </si>
  <si>
    <t>S</t>
  </si>
  <si>
    <t>Soupis prací objektu</t>
  </si>
  <si>
    <t xml:space="preserve">Stavba: </t>
  </si>
  <si>
    <t>VD08422a</t>
  </si>
  <si>
    <t>III/0522, III/0524 Mikulov - ul. Pod Platanem, Republikánské obrany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</si>
  <si>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</si>
  <si>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</si>
  <si>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</si>
  <si>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</si>
  <si>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</si>
  <si>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</si>
  <si>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</si>
  <si>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</si>
  <si>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</si>
  <si>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</si>
  <si>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</si>
  <si>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</si>
  <si>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</si>
  <si>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</si>
  <si>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</si>
  <si>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</si>
  <si>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</si>
  <si>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</si>
  <si>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</si>
  <si>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</si>
  <si>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</si>
  <si>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</si>
  <si>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</si>
  <si>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</si>
  <si>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</si>
  <si>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</si>
  <si>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</si>
  <si>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</si>
  <si>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</si>
  <si>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</si>
  <si>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</si>
  <si>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</si>
  <si>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</si>
  <si>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</si>
  <si>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</si>
  <si>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</si>
  <si>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</si>
  <si>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</si>
  <si>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Přechodná úprava dopravního značení a objízdných tras, včetně údržby a úprav 
během stavebních prací v souladu s TP66 - II.vydání "Zásady pro označování 
pracovních míst na PK" a s platnými předpisy pro navrhování DZ na PK, vč. 
vyhlášky č. 294/2015 Sb. 
Stávající svislé dopravní značky se pro potřeby PDZ zachovají a dle potřeby 
zakryjí, upraví nebo doplní. Přechodné SDZ (značky, směrovací desky, závory, 
semaforová souprava, světla) se umístí na nosičích a podkladních deskách včetně 
nutných přesunů dle jednotlivých fází (etap) výstavby, dodávky, montáže, 
demontáže. 
Včetně zajištění povolení k uzavírkám. 
Včetně stanovení dočasného dopravního značení. 
Vše v režii zhotovitele.</t>
  </si>
  <si>
    <t>VV</t>
  </si>
  <si>
    <t>zajištění provozu při rekonstrukci komunikace 1=1,000 [A]</t>
  </si>
  <si>
    <t>TS</t>
  </si>
  <si>
    <t>zahrnuje veškeré náklady spojené s objednatelem požadovanými zařízeními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</si>
  <si>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</si>
  <si>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</si>
  <si>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</si>
  <si>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</si>
  <si>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</si>
  <si>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</si>
  <si>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</si>
  <si>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</si>
  <si>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</si>
  <si>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</si>
  <si>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</si>
  <si>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</si>
  <si>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</si>
  <si>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</si>
  <si>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</si>
  <si>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</si>
  <si>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</si>
  <si>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</si>
  <si>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</si>
  <si>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</si>
  <si>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</si>
  <si>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</si>
  <si>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7</t>
  </si>
  <si>
    <t>00018</t>
  </si>
  <si>
    <t>Návrh technologického postupu prací - popsáno v obchodních podmínkách</t>
  </si>
  <si>
    <t>SO 101</t>
  </si>
  <si>
    <t>Oprava komunikace</t>
  </si>
  <si>
    <t>014102</t>
  </si>
  <si>
    <t>POPLATKY ZA SKLÁDKU - kamenivo</t>
  </si>
  <si>
    <t>T</t>
  </si>
  <si>
    <t>dle pol. 11332 68,46*1,9=130,074 [A]</t>
  </si>
  <si>
    <t>zahrnuje veškeré poplatky provozovateli skládky související s uložením odpadu na skládce.</t>
  </si>
  <si>
    <t>POPLATKY ZA SKLÁDKU - beton</t>
  </si>
  <si>
    <t>dle pol. 11352 160*0,225=36,000 [A] 
dle pol. 11354 140*0,225=31,500 [B] 
dle pol. 11355 320*0,115=36,800 [C] 
Celkem: A+B+C=104,300 [D]</t>
  </si>
  <si>
    <t>Zemní práce</t>
  </si>
  <si>
    <t>11332</t>
  </si>
  <si>
    <t>ODSTRANĚNÍ PODKLADŮ ZPEVNĚNÝCH PLOCH Z KAMENIVA NESTMELENÉHO</t>
  </si>
  <si>
    <t>M3</t>
  </si>
  <si>
    <t>odvozová vzdálenost v režii zhotovitele 
sanace 112m2 st.0.168-0.192; sanace 25m2 st.0.497,5-0.502,5 
výměra dle Microstation</t>
  </si>
  <si>
    <t>odkop kce v místě sanace ŠD tl.80mm 0,08*112=8,960 [A] 
odkop kce v místě sanace ŠD tl.140mm 0,14*25=3,500 [B] 
odkop kce v místě lokální sanace ŠD tl.80mm 0,08*700=56,000 [C] 
Celkem: A+B+C=68,460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</si>
  <si>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</si>
  <si>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</si>
  <si>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</si>
  <si>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</si>
  <si>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včetně bet. patky a zemních prací pro umístění nové obruby 
odvozová vzdálenost v režii zhotovitele</t>
  </si>
  <si>
    <t>výměna poškozené obruby 160=160,000 [A]</t>
  </si>
  <si>
    <t>11354</t>
  </si>
  <si>
    <t>ODSTRANĚNÍ OBRUB Z KRAJNÍKŮ</t>
  </si>
  <si>
    <t>včetně bet. patky 
odvozová vzdálenost v režii zhotovitele</t>
  </si>
  <si>
    <t>výměna poškozené přídlažby 140=140,000 [A]</t>
  </si>
  <si>
    <t>11355</t>
  </si>
  <si>
    <t>ODSTRANĚNÍ OBRUB Z DLAŽEBNÍCH KOSTEK JEDNODUCHÝCH</t>
  </si>
  <si>
    <t>výměna poškozené kostky 320=320,000 [A]</t>
  </si>
  <si>
    <t>11372</t>
  </si>
  <si>
    <t>FRÉZOVÁNÍ ZPEVNĚNÝCH PLOCH ASFALTOVÝCH</t>
  </si>
  <si>
    <t>odvoz a likvidace v režii zhotovitele 
sanace 112m2 st.0.168-0.192; sanace 25m2 st.0.497,5-0.502,5 
výměra dle Microstation</t>
  </si>
  <si>
    <t>celoplošně - stávající kryt vozovky asfalt tl.100mm 0,1*6232=623,200 [A] 
následné frézování - asfalt v místě  sanace tl.120mm 0,12*112=13,440 [B] 
následné frézování - asfalt v místě  sanace tl.60mm 0,06*25=1,500 [C] 
následné frézování - asfalt v místě lokální sanace tl.120mm 0,12*700=84,000 [D] 
Celkem: A+B+C+D=722,140 [E]</t>
  </si>
  <si>
    <t>Položka zahrnuje veškerou manipulaci s vybouranou sutí a s vybouranými hmotami vč. uložení</t>
  </si>
  <si>
    <t>8</t>
  </si>
  <si>
    <t>18110</t>
  </si>
  <si>
    <t>ÚPRAVA PLÁNĚ SE ZHUTNĚNÍM V HORNINĚ TŘ. I</t>
  </si>
  <si>
    <t>M2</t>
  </si>
  <si>
    <t>výměra dle Microstation 
sanace 112m2 st.0.168-0.192; sanace 25m2 st.0.497,5-0.502,5</t>
  </si>
  <si>
    <t>v místech sanace 112+25+700=837,000 [A]</t>
  </si>
  <si>
    <t>položka zahrnuje úpravu pláně včetně vyrovnání výškových rozdílů. Míru zhutnění určuje projekt.</t>
  </si>
  <si>
    <t>Vodorovné konstrukce</t>
  </si>
  <si>
    <t>451314</t>
  </si>
  <si>
    <t>PODKLADNÍ A VÝPLŇOVÉ VRSTVY Z PROSTÉHO BETONU C25/30</t>
  </si>
  <si>
    <t>doplnění lože a patek pod obruby a přídlažby (kostky i desky) tl.100mm</t>
  </si>
  <si>
    <t>(140*0,2*0,1)+(160*0,25*0,1)+(320*0,1*0,1)=10,000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</si>
  <si>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</si>
  <si>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465923</t>
  </si>
  <si>
    <t>PŘEDLÁŽDĚNÍ DLAŽBY Z BETON DLAŽDIC</t>
  </si>
  <si>
    <t>ložná vrstva kamenivo fr. 4/8 tl. 60mm</t>
  </si>
  <si>
    <t>předláždění chodníku při výměně poškozené obruby 0,5*160=80,000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</si>
  <si>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</si>
  <si>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Komunikace</t>
  </si>
  <si>
    <t>11</t>
  </si>
  <si>
    <t>56143</t>
  </si>
  <si>
    <t>KAMENIVO ZPEVNĚNÉ CEMENTEM TL. DO 150MM</t>
  </si>
  <si>
    <t>SC C 8/10 tl.150mm 
výměra dle Microstation 
sanace 112m2 st.0.168-0.192; sanace 25m2 st.0.497,5-0.502,5</t>
  </si>
  <si>
    <t>nová kce sanace 112+25=137,000 [A] 
nová kce lokální sanace 700=700,000 [B] 
Celkem: A+B=837,000 [C]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</si>
  <si>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</si>
  <si>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12</t>
  </si>
  <si>
    <t>572123</t>
  </si>
  <si>
    <t>INFILTRAČNÍ POSTŘIK Z EMULZE DO 1,0KG/M2</t>
  </si>
  <si>
    <t>nová kce sanace 1kg/m2 112+25=137,000 [A] 
nová kce lokální sanace 1kg/m2 700=700,000 [B] 
Celkem: A+B=837,000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</si>
  <si>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</si>
  <si>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13</t>
  </si>
  <si>
    <t>572213</t>
  </si>
  <si>
    <t>SPOJOVACÍ POSTŘIK Z EMULZE DO 0,5KG/M2</t>
  </si>
  <si>
    <t>výměra dle Microstation</t>
  </si>
  <si>
    <t>nová kce 0,4kg/m2 6232=6 232,000 [A]</t>
  </si>
  <si>
    <t>14</t>
  </si>
  <si>
    <t>nová kce 0,3kg/m2 6232=6 232,000 [A]</t>
  </si>
  <si>
    <t>15</t>
  </si>
  <si>
    <t>574A34</t>
  </si>
  <si>
    <t>ASFALTOVÝ BETON PRO OBRUSNÉ VRSTVY ACO 11+, 11S TL. 40MM</t>
  </si>
  <si>
    <t>nová kce ACO 11+ 6232=6 232,000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</si>
  <si>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</si>
  <si>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16</t>
  </si>
  <si>
    <t>574C06</t>
  </si>
  <si>
    <t>ASFALTOVÝ BETON PRO LOŽNÍ VRSTVY ACL 16+, 16S</t>
  </si>
  <si>
    <t>ACL 16+</t>
  </si>
  <si>
    <t>vyrovnání spádů po frézování v křižovatkách 30=30,000 [A]</t>
  </si>
  <si>
    <t>17</t>
  </si>
  <si>
    <t>574C56</t>
  </si>
  <si>
    <t>ASFALTOVÝ BETON PRO LOŽNÍ VRSTVY ACL 16+, 16S TL. 60MM</t>
  </si>
  <si>
    <t>nová kce ACL 16+ 6232=6 232,000 [A]</t>
  </si>
  <si>
    <t>18</t>
  </si>
  <si>
    <t>574E46</t>
  </si>
  <si>
    <t>ASFALTOVÝ BETON PRO PODKLADNÍ VRSTVY ACP 16+, 16S TL. 50MM</t>
  </si>
  <si>
    <t>nová kce sanace ACP 16+ 112+25=137,000 [A] 
nová kce lokální sanace ACP 16+ 700=700,000 [B] 
Celkem: A+B=837,000 [C]</t>
  </si>
  <si>
    <t>19</t>
  </si>
  <si>
    <t>58910</t>
  </si>
  <si>
    <t>VÝPLŇ SPAR ASFALTEM</t>
  </si>
  <si>
    <t>včetně prořezu</t>
  </si>
  <si>
    <t>v místech napojení 42,5+9,4+31,2+10,4+13,8+34,2+16+25,8+9,4=192,700 [A] 
pracovní středová spára 732=732,000 [B] 
oprava trhlin 800=800,000 [C] 
pracovní spáry při řešení provozu 200=200,000 [D] 
Celkem: A+B+C+D=1 924,700 [E]</t>
  </si>
  <si>
    <t>položka zahrnuje: 
- dodávku předepsaného materiálu 
- vyčištění a výplň spar tímto materiálem</t>
  </si>
  <si>
    <t>Potrubí</t>
  </si>
  <si>
    <t>20</t>
  </si>
  <si>
    <t>89921</t>
  </si>
  <si>
    <t>VÝŠKOVÁ ÚPRAVA POKLOPŮ</t>
  </si>
  <si>
    <t>KUS</t>
  </si>
  <si>
    <t>kanalizační šachty</t>
  </si>
  <si>
    <t>- položka výškové úpravy zahrnuje všechny nutné práce a materiály pro zvýšení nebo snížení zařízení (včetně nutné úpravy stávajícího povrchu vozovky nebo chodníku).</t>
  </si>
  <si>
    <t>21</t>
  </si>
  <si>
    <t>89922</t>
  </si>
  <si>
    <t>VÝŠKOVÁ ÚPRAVA MŘÍŽÍ</t>
  </si>
  <si>
    <t>včetně pročištění DV 27=27,000 [A]</t>
  </si>
  <si>
    <t>22</t>
  </si>
  <si>
    <t>89923</t>
  </si>
  <si>
    <t>VÝŠKOVÁ ÚPRAVA KRYCÍCH HRNCŮ</t>
  </si>
  <si>
    <t>Ostatní konstrukce a práce</t>
  </si>
  <si>
    <t>23</t>
  </si>
  <si>
    <t>915111</t>
  </si>
  <si>
    <t>VODOROVNÉ DOPRAVNÍ ZNAČENÍ BARVOU HLADKÉ - DODÁVKA A POKLÁDKA</t>
  </si>
  <si>
    <t>V1a; hranice stínu (0,125) 0,125*185=23,125 [A] 
hranice stínu (0,25) 0,25*17=4,250 [B] 
V13 90=90,000 [C] 
V7a 36*0,5*3=54,000 [D] 
Celkem: A+B+C+D=171,375 [E]</t>
  </si>
  <si>
    <t>položka zahrnuje: 
- dodání a pokládku nátěrového materiálu (měří se pouze natíraná plocha) 
- předznačení a reflexní úpravu</t>
  </si>
  <si>
    <t>24</t>
  </si>
  <si>
    <t>915221</t>
  </si>
  <si>
    <t>VODOR DOPRAV ZNAČ PLASTEM STRUKTURÁLNÍ NEHLUČNÉ - DOD A POKLÁDKA</t>
  </si>
  <si>
    <t>25</t>
  </si>
  <si>
    <t>91551</t>
  </si>
  <si>
    <t>VODOROVNÉ DOPRAVNÍ ZNAČENÍ - PŘEDEM PŘIPRAVENÉ SYMBOLY</t>
  </si>
  <si>
    <t>barvou</t>
  </si>
  <si>
    <t>V9a 7=7,000 [A] 
V6a 3=3,000 [B] 
Celkem: A+B=10,000 [C]</t>
  </si>
  <si>
    <t>položka zahrnuje: 
- dodání a pokládku předepsaného symbolu 
- zahrnuje předznačení a reflexní úpravu</t>
  </si>
  <si>
    <t>26</t>
  </si>
  <si>
    <t>plastem</t>
  </si>
  <si>
    <t>27</t>
  </si>
  <si>
    <t>917224</t>
  </si>
  <si>
    <t>SILNIČNÍ A CHODNÍKOVÉ OBRUBY Z BETONOVÝCH OBRUBNÍKŮ ŠÍŘ 150MM</t>
  </si>
  <si>
    <t>patka - beton C 16/20 
vč. zásypu za obrubou</t>
  </si>
  <si>
    <t>Položka zahrnuje: 
dodání a pokládku betonových obrubníků o rozměrech předepsaných zadávací dokumentací 
betonové lože i boční betonovou opěrku.</t>
  </si>
  <si>
    <t>28</t>
  </si>
  <si>
    <t>91723</t>
  </si>
  <si>
    <t>OBRUBY Z BETON KRAJNÍKŮ</t>
  </si>
  <si>
    <t>patka - beton C 16/20</t>
  </si>
  <si>
    <t>Položka zahrnuje: 
dodání a pokládku betonových krajníků o rozměrech předepsaných zadávací dokumentací 
betonové lože i boční betonovou opěrku.</t>
  </si>
  <si>
    <t>29</t>
  </si>
  <si>
    <t>91772</t>
  </si>
  <si>
    <t>OBRUBA Z DLAŽEBNÍCH KOSTEK DROBNÝCH</t>
  </si>
  <si>
    <t>Položka zahrnuje: 
dodání a pokládku jedné řady dlažebních kostek o rozměrech předepsaných zadávací dokumentací 
betonové lože i boční betonovou opěrku.</t>
  </si>
  <si>
    <t>30</t>
  </si>
  <si>
    <t>919112</t>
  </si>
  <si>
    <t>ŘEZÁNÍ ASFALTOVÉHO KRYTU VOZOVEK TL DO 100MM</t>
  </si>
  <si>
    <t>řezání v místě odstranění přídlažeb a obrubníků tl. 100mm 
vč odbourání části kce. vozovky, odvozu a likvidace - v režii zhotovitele</t>
  </si>
  <si>
    <t>položka zahrnuje řezání vozovkové vrstvy v předepsané tloušťce, včetně spotřeby vody</t>
  </si>
  <si>
    <t>31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</si>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</sst>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53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16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51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52</v>
      </c>
    </row>
    <row r="18" spans="1:16" ht="12.75">
      <c r="A18" s="18" t="s">
        <v>38</v>
      </c>
      <c s="23" t="s">
        <v>15</v>
      </c>
      <c s="23" t="s">
        <v>53</v>
      </c>
      <c s="18" t="s">
        <v>40</v>
      </c>
      <c s="24" t="s">
        <v>54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55</v>
      </c>
    </row>
    <row r="20" spans="1:5" ht="12.75">
      <c r="A20" s="30" t="s">
        <v>45</v>
      </c>
      <c r="E20" s="31" t="s">
        <v>40</v>
      </c>
    </row>
    <row r="21" spans="1:5" ht="63.75">
      <c r="A21" t="s">
        <v>47</v>
      </c>
      <c r="E21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58</v>
      </c>
      <c s="18" t="s">
        <v>59</v>
      </c>
      <c s="24" t="s">
        <v>60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16</v>
      </c>
      <c s="23" t="s">
        <v>61</v>
      </c>
      <c s="18" t="s">
        <v>59</v>
      </c>
      <c s="24" t="s">
        <v>62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  <row r="18" spans="1:16" ht="12.75">
      <c r="A18" s="18" t="s">
        <v>38</v>
      </c>
      <c s="23" t="s">
        <v>15</v>
      </c>
      <c s="23" t="s">
        <v>63</v>
      </c>
      <c s="18" t="s">
        <v>59</v>
      </c>
      <c s="24" t="s">
        <v>64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47</v>
      </c>
      <c r="E21" s="29" t="s">
        <v>40</v>
      </c>
    </row>
    <row r="22" spans="1:16" ht="25.5">
      <c r="A22" s="18" t="s">
        <v>38</v>
      </c>
      <c s="23" t="s">
        <v>26</v>
      </c>
      <c s="23" t="s">
        <v>65</v>
      </c>
      <c s="18" t="s">
        <v>59</v>
      </c>
      <c s="24" t="s">
        <v>66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47</v>
      </c>
      <c r="E25" s="29" t="s">
        <v>40</v>
      </c>
    </row>
    <row r="26" spans="1:16" ht="25.5">
      <c r="A26" s="18" t="s">
        <v>38</v>
      </c>
      <c s="23" t="s">
        <v>28</v>
      </c>
      <c s="23" t="s">
        <v>67</v>
      </c>
      <c s="18" t="s">
        <v>59</v>
      </c>
      <c s="24" t="s">
        <v>68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47</v>
      </c>
      <c r="E29" s="29" t="s">
        <v>40</v>
      </c>
    </row>
    <row r="30" spans="1:16" ht="12.75">
      <c r="A30" s="18" t="s">
        <v>38</v>
      </c>
      <c s="23" t="s">
        <v>30</v>
      </c>
      <c s="23" t="s">
        <v>69</v>
      </c>
      <c s="18" t="s">
        <v>59</v>
      </c>
      <c s="24" t="s">
        <v>70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47</v>
      </c>
      <c r="E33" s="29" t="s">
        <v>40</v>
      </c>
    </row>
    <row r="34" spans="1:16" ht="12.75">
      <c r="A34" s="18" t="s">
        <v>38</v>
      </c>
      <c s="23" t="s">
        <v>71</v>
      </c>
      <c s="23" t="s">
        <v>72</v>
      </c>
      <c s="18" t="s">
        <v>59</v>
      </c>
      <c s="24" t="s">
        <v>73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47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0+O8+O17+O42+O51+O88+O101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74</v>
      </c>
      <c s="32">
        <f>0+I8+I17+I42+I51+I88+I101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74</v>
      </c>
      <c s="5"/>
      <c s="14" t="s">
        <v>75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76</v>
      </c>
      <c s="18" t="s">
        <v>16</v>
      </c>
      <c s="24" t="s">
        <v>77</v>
      </c>
      <c s="25" t="s">
        <v>78</v>
      </c>
      <c s="26">
        <v>130.074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79</v>
      </c>
    </row>
    <row r="12" spans="1:5" ht="25.5">
      <c r="A12" t="s">
        <v>47</v>
      </c>
      <c r="E12" s="29" t="s">
        <v>80</v>
      </c>
    </row>
    <row r="13" spans="1:16" ht="12.75">
      <c r="A13" s="18" t="s">
        <v>38</v>
      </c>
      <c s="23" t="s">
        <v>16</v>
      </c>
      <c s="23" t="s">
        <v>76</v>
      </c>
      <c s="18" t="s">
        <v>15</v>
      </c>
      <c s="24" t="s">
        <v>81</v>
      </c>
      <c s="25" t="s">
        <v>78</v>
      </c>
      <c s="26">
        <v>104.3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51">
      <c r="A15" s="30" t="s">
        <v>45</v>
      </c>
      <c r="E15" s="31" t="s">
        <v>82</v>
      </c>
    </row>
    <row r="16" spans="1:5" ht="25.5">
      <c r="A16" t="s">
        <v>47</v>
      </c>
      <c r="E16" s="29" t="s">
        <v>80</v>
      </c>
    </row>
    <row r="17" spans="1:18" ht="12.75" customHeight="1">
      <c r="A17" s="5" t="s">
        <v>36</v>
      </c>
      <c s="5"/>
      <c s="35" t="s">
        <v>22</v>
      </c>
      <c s="5"/>
      <c s="21" t="s">
        <v>83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8" t="s">
        <v>38</v>
      </c>
      <c s="23" t="s">
        <v>15</v>
      </c>
      <c s="23" t="s">
        <v>84</v>
      </c>
      <c s="18" t="s">
        <v>59</v>
      </c>
      <c s="24" t="s">
        <v>85</v>
      </c>
      <c s="25" t="s">
        <v>86</v>
      </c>
      <c s="26">
        <v>68.46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87</v>
      </c>
    </row>
    <row r="20" spans="1:5" ht="51">
      <c r="A20" s="30" t="s">
        <v>45</v>
      </c>
      <c r="E20" s="31" t="s">
        <v>88</v>
      </c>
    </row>
    <row r="21" spans="1:5" ht="63.75">
      <c r="A21" t="s">
        <v>47</v>
      </c>
      <c r="E21" s="29" t="s">
        <v>89</v>
      </c>
    </row>
    <row r="22" spans="1:16" ht="12.75">
      <c r="A22" s="18" t="s">
        <v>38</v>
      </c>
      <c s="23" t="s">
        <v>26</v>
      </c>
      <c s="23" t="s">
        <v>90</v>
      </c>
      <c s="18" t="s">
        <v>59</v>
      </c>
      <c s="24" t="s">
        <v>91</v>
      </c>
      <c s="25" t="s">
        <v>92</v>
      </c>
      <c s="26">
        <v>160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93</v>
      </c>
    </row>
    <row r="24" spans="1:5" ht="12.75">
      <c r="A24" s="30" t="s">
        <v>45</v>
      </c>
      <c r="E24" s="31" t="s">
        <v>94</v>
      </c>
    </row>
    <row r="25" spans="1:5" ht="63.75">
      <c r="A25" t="s">
        <v>47</v>
      </c>
      <c r="E25" s="29" t="s">
        <v>89</v>
      </c>
    </row>
    <row r="26" spans="1:16" ht="12.75">
      <c r="A26" s="18" t="s">
        <v>38</v>
      </c>
      <c s="23" t="s">
        <v>28</v>
      </c>
      <c s="23" t="s">
        <v>95</v>
      </c>
      <c s="18" t="s">
        <v>59</v>
      </c>
      <c s="24" t="s">
        <v>96</v>
      </c>
      <c s="25" t="s">
        <v>92</v>
      </c>
      <c s="26">
        <v>140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97</v>
      </c>
    </row>
    <row r="28" spans="1:5" ht="12.75">
      <c r="A28" s="30" t="s">
        <v>45</v>
      </c>
      <c r="E28" s="31" t="s">
        <v>98</v>
      </c>
    </row>
    <row r="29" spans="1:5" ht="63.75">
      <c r="A29" t="s">
        <v>47</v>
      </c>
      <c r="E29" s="29" t="s">
        <v>89</v>
      </c>
    </row>
    <row r="30" spans="1:16" ht="12.75">
      <c r="A30" s="18" t="s">
        <v>38</v>
      </c>
      <c s="23" t="s">
        <v>30</v>
      </c>
      <c s="23" t="s">
        <v>99</v>
      </c>
      <c s="18" t="s">
        <v>59</v>
      </c>
      <c s="24" t="s">
        <v>100</v>
      </c>
      <c s="25" t="s">
        <v>92</v>
      </c>
      <c s="26">
        <v>320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97</v>
      </c>
    </row>
    <row r="32" spans="1:5" ht="12.75">
      <c r="A32" s="30" t="s">
        <v>45</v>
      </c>
      <c r="E32" s="31" t="s">
        <v>101</v>
      </c>
    </row>
    <row r="33" spans="1:5" ht="63.75">
      <c r="A33" t="s">
        <v>47</v>
      </c>
      <c r="E33" s="29" t="s">
        <v>89</v>
      </c>
    </row>
    <row r="34" spans="1:16" ht="12.75">
      <c r="A34" s="18" t="s">
        <v>38</v>
      </c>
      <c s="23" t="s">
        <v>71</v>
      </c>
      <c s="23" t="s">
        <v>102</v>
      </c>
      <c s="18" t="s">
        <v>40</v>
      </c>
      <c s="24" t="s">
        <v>103</v>
      </c>
      <c s="25" t="s">
        <v>86</v>
      </c>
      <c s="26">
        <v>722.14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104</v>
      </c>
    </row>
    <row r="36" spans="1:5" ht="63.75">
      <c r="A36" s="30" t="s">
        <v>45</v>
      </c>
      <c r="E36" s="31" t="s">
        <v>105</v>
      </c>
    </row>
    <row r="37" spans="1:5" ht="25.5">
      <c r="A37" t="s">
        <v>47</v>
      </c>
      <c r="E37" s="29" t="s">
        <v>106</v>
      </c>
    </row>
    <row r="38" spans="1:16" ht="12.75">
      <c r="A38" s="18" t="s">
        <v>38</v>
      </c>
      <c s="23" t="s">
        <v>107</v>
      </c>
      <c s="23" t="s">
        <v>108</v>
      </c>
      <c s="18" t="s">
        <v>40</v>
      </c>
      <c s="24" t="s">
        <v>109</v>
      </c>
      <c s="25" t="s">
        <v>110</v>
      </c>
      <c s="26">
        <v>837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111</v>
      </c>
    </row>
    <row r="40" spans="1:5" ht="12.75">
      <c r="A40" s="30" t="s">
        <v>45</v>
      </c>
      <c r="E40" s="31" t="s">
        <v>112</v>
      </c>
    </row>
    <row r="41" spans="1:5" ht="25.5">
      <c r="A41" t="s">
        <v>47</v>
      </c>
      <c r="E41" s="29" t="s">
        <v>113</v>
      </c>
    </row>
    <row r="42" spans="1:18" ht="12.75" customHeight="1">
      <c r="A42" s="5" t="s">
        <v>36</v>
      </c>
      <c s="5"/>
      <c s="35" t="s">
        <v>26</v>
      </c>
      <c s="5"/>
      <c s="21" t="s">
        <v>114</v>
      </c>
      <c s="5"/>
      <c s="5"/>
      <c s="5"/>
      <c s="36">
        <f>0+Q42</f>
      </c>
      <c r="O42">
        <f>0+R42</f>
      </c>
      <c r="Q42">
        <f>0+I43+I47</f>
      </c>
      <c>
        <f>0+O43+O47</f>
      </c>
    </row>
    <row r="43" spans="1:16" ht="12.75">
      <c r="A43" s="18" t="s">
        <v>38</v>
      </c>
      <c s="23" t="s">
        <v>33</v>
      </c>
      <c s="23" t="s">
        <v>115</v>
      </c>
      <c s="18" t="s">
        <v>40</v>
      </c>
      <c s="24" t="s">
        <v>116</v>
      </c>
      <c s="25" t="s">
        <v>86</v>
      </c>
      <c s="26">
        <v>10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117</v>
      </c>
    </row>
    <row r="45" spans="1:5" ht="12.75">
      <c r="A45" s="30" t="s">
        <v>45</v>
      </c>
      <c r="E45" s="31" t="s">
        <v>118</v>
      </c>
    </row>
    <row r="46" spans="1:5" ht="369.75">
      <c r="A46" t="s">
        <v>47</v>
      </c>
      <c r="E46" s="29" t="s">
        <v>119</v>
      </c>
    </row>
    <row r="47" spans="1:16" ht="12.75">
      <c r="A47" s="18" t="s">
        <v>38</v>
      </c>
      <c s="23" t="s">
        <v>35</v>
      </c>
      <c s="23" t="s">
        <v>120</v>
      </c>
      <c s="18" t="s">
        <v>40</v>
      </c>
      <c s="24" t="s">
        <v>121</v>
      </c>
      <c s="25" t="s">
        <v>110</v>
      </c>
      <c s="26">
        <v>80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122</v>
      </c>
    </row>
    <row r="49" spans="1:5" ht="12.75">
      <c r="A49" s="30" t="s">
        <v>45</v>
      </c>
      <c r="E49" s="31" t="s">
        <v>123</v>
      </c>
    </row>
    <row r="50" spans="1:5" ht="102">
      <c r="A50" t="s">
        <v>47</v>
      </c>
      <c r="E50" s="29" t="s">
        <v>124</v>
      </c>
    </row>
    <row r="51" spans="1:18" ht="12.75" customHeight="1">
      <c r="A51" s="5" t="s">
        <v>36</v>
      </c>
      <c s="5"/>
      <c s="35" t="s">
        <v>28</v>
      </c>
      <c s="5"/>
      <c s="21" t="s">
        <v>125</v>
      </c>
      <c s="5"/>
      <c s="5"/>
      <c s="5"/>
      <c s="36">
        <f>0+Q51</f>
      </c>
      <c r="O51">
        <f>0+R51</f>
      </c>
      <c r="Q51">
        <f>0+I52+I56+I60+I64+I68+I72+I76+I80+I84</f>
      </c>
      <c>
        <f>0+O52+O56+O60+O64+O68+O72+O76+O80+O84</f>
      </c>
    </row>
    <row r="52" spans="1:16" ht="12.75">
      <c r="A52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110</v>
      </c>
      <c s="26">
        <v>837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38.25">
      <c r="A53" s="28" t="s">
        <v>43</v>
      </c>
      <c r="E53" s="29" t="s">
        <v>129</v>
      </c>
    </row>
    <row r="54" spans="1:5" ht="38.25">
      <c r="A54" s="30" t="s">
        <v>45</v>
      </c>
      <c r="E54" s="31" t="s">
        <v>130</v>
      </c>
    </row>
    <row r="55" spans="1:5" ht="127.5">
      <c r="A55" t="s">
        <v>47</v>
      </c>
      <c r="E55" s="29" t="s">
        <v>131</v>
      </c>
    </row>
    <row r="56" spans="1:16" ht="12.75">
      <c r="A56" s="18" t="s">
        <v>38</v>
      </c>
      <c s="23" t="s">
        <v>132</v>
      </c>
      <c s="23" t="s">
        <v>133</v>
      </c>
      <c s="18" t="s">
        <v>40</v>
      </c>
      <c s="24" t="s">
        <v>134</v>
      </c>
      <c s="25" t="s">
        <v>110</v>
      </c>
      <c s="26">
        <v>837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25.5">
      <c r="A57" s="28" t="s">
        <v>43</v>
      </c>
      <c r="E57" s="29" t="s">
        <v>111</v>
      </c>
    </row>
    <row r="58" spans="1:5" ht="38.25">
      <c r="A58" s="30" t="s">
        <v>45</v>
      </c>
      <c r="E58" s="31" t="s">
        <v>135</v>
      </c>
    </row>
    <row r="59" spans="1:5" ht="51">
      <c r="A59" t="s">
        <v>47</v>
      </c>
      <c r="E59" s="29" t="s">
        <v>136</v>
      </c>
    </row>
    <row r="60" spans="1:16" ht="12.75">
      <c r="A60" s="18" t="s">
        <v>38</v>
      </c>
      <c s="23" t="s">
        <v>137</v>
      </c>
      <c s="23" t="s">
        <v>138</v>
      </c>
      <c s="18" t="s">
        <v>22</v>
      </c>
      <c s="24" t="s">
        <v>139</v>
      </c>
      <c s="25" t="s">
        <v>110</v>
      </c>
      <c s="26">
        <v>6232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140</v>
      </c>
    </row>
    <row r="62" spans="1:5" ht="12.75">
      <c r="A62" s="30" t="s">
        <v>45</v>
      </c>
      <c r="E62" s="31" t="s">
        <v>141</v>
      </c>
    </row>
    <row r="63" spans="1:5" ht="51">
      <c r="A63" t="s">
        <v>47</v>
      </c>
      <c r="E63" s="29" t="s">
        <v>136</v>
      </c>
    </row>
    <row r="64" spans="1:16" ht="12.75">
      <c r="A64" s="18" t="s">
        <v>38</v>
      </c>
      <c s="23" t="s">
        <v>142</v>
      </c>
      <c s="23" t="s">
        <v>138</v>
      </c>
      <c s="18" t="s">
        <v>16</v>
      </c>
      <c s="24" t="s">
        <v>139</v>
      </c>
      <c s="25" t="s">
        <v>110</v>
      </c>
      <c s="26">
        <v>6232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140</v>
      </c>
    </row>
    <row r="66" spans="1:5" ht="12.75">
      <c r="A66" s="30" t="s">
        <v>45</v>
      </c>
      <c r="E66" s="31" t="s">
        <v>143</v>
      </c>
    </row>
    <row r="67" spans="1:5" ht="51">
      <c r="A67" t="s">
        <v>47</v>
      </c>
      <c r="E67" s="29" t="s">
        <v>136</v>
      </c>
    </row>
    <row r="68" spans="1:16" ht="12.75">
      <c r="A68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110</v>
      </c>
      <c s="26">
        <v>6232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140</v>
      </c>
    </row>
    <row r="70" spans="1:5" ht="12.75">
      <c r="A70" s="30" t="s">
        <v>45</v>
      </c>
      <c r="E70" s="31" t="s">
        <v>147</v>
      </c>
    </row>
    <row r="71" spans="1:5" ht="140.25">
      <c r="A71" t="s">
        <v>47</v>
      </c>
      <c r="E71" s="29" t="s">
        <v>148</v>
      </c>
    </row>
    <row r="72" spans="1:16" ht="12.75">
      <c r="A72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86</v>
      </c>
      <c s="26">
        <v>30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152</v>
      </c>
    </row>
    <row r="74" spans="1:5" ht="12.75">
      <c r="A74" s="30" t="s">
        <v>45</v>
      </c>
      <c r="E74" s="31" t="s">
        <v>153</v>
      </c>
    </row>
    <row r="75" spans="1:5" ht="140.25">
      <c r="A75" t="s">
        <v>47</v>
      </c>
      <c r="E75" s="29" t="s">
        <v>148</v>
      </c>
    </row>
    <row r="76" spans="1:16" ht="12.75">
      <c r="A76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110</v>
      </c>
      <c s="26">
        <v>6232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140</v>
      </c>
    </row>
    <row r="78" spans="1:5" ht="12.75">
      <c r="A78" s="30" t="s">
        <v>45</v>
      </c>
      <c r="E78" s="31" t="s">
        <v>157</v>
      </c>
    </row>
    <row r="79" spans="1:5" ht="140.25">
      <c r="A79" t="s">
        <v>47</v>
      </c>
      <c r="E79" s="29" t="s">
        <v>148</v>
      </c>
    </row>
    <row r="80" spans="1:16" ht="12.75">
      <c r="A80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110</v>
      </c>
      <c s="26">
        <v>837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25.5">
      <c r="A81" s="28" t="s">
        <v>43</v>
      </c>
      <c r="E81" s="29" t="s">
        <v>111</v>
      </c>
    </row>
    <row r="82" spans="1:5" ht="38.25">
      <c r="A82" s="30" t="s">
        <v>45</v>
      </c>
      <c r="E82" s="31" t="s">
        <v>161</v>
      </c>
    </row>
    <row r="83" spans="1:5" ht="140.25">
      <c r="A83" t="s">
        <v>47</v>
      </c>
      <c r="E83" s="29" t="s">
        <v>148</v>
      </c>
    </row>
    <row r="84" spans="1:16" ht="12.75">
      <c r="A84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92</v>
      </c>
      <c s="26">
        <v>1924.7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165</v>
      </c>
    </row>
    <row r="86" spans="1:5" ht="63.75">
      <c r="A86" s="30" t="s">
        <v>45</v>
      </c>
      <c r="E86" s="31" t="s">
        <v>166</v>
      </c>
    </row>
    <row r="87" spans="1:5" ht="38.25">
      <c r="A87" t="s">
        <v>47</v>
      </c>
      <c r="E87" s="29" t="s">
        <v>167</v>
      </c>
    </row>
    <row r="88" spans="1:18" ht="12.75" customHeight="1">
      <c r="A88" s="5" t="s">
        <v>36</v>
      </c>
      <c s="5"/>
      <c s="35" t="s">
        <v>107</v>
      </c>
      <c s="5"/>
      <c s="21" t="s">
        <v>168</v>
      </c>
      <c s="5"/>
      <c s="5"/>
      <c s="5"/>
      <c s="36">
        <f>0+Q88</f>
      </c>
      <c r="O88">
        <f>0+R88</f>
      </c>
      <c r="Q88">
        <f>0+I89+I93+I97</f>
      </c>
      <c>
        <f>0+O89+O93+O97</f>
      </c>
    </row>
    <row r="89" spans="1:16" ht="12.75">
      <c r="A89" s="18" t="s">
        <v>38</v>
      </c>
      <c s="23" t="s">
        <v>169</v>
      </c>
      <c s="23" t="s">
        <v>170</v>
      </c>
      <c s="18" t="s">
        <v>40</v>
      </c>
      <c s="24" t="s">
        <v>171</v>
      </c>
      <c s="25" t="s">
        <v>172</v>
      </c>
      <c s="26">
        <v>17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173</v>
      </c>
    </row>
    <row r="91" spans="1:5" ht="12.75">
      <c r="A91" s="30" t="s">
        <v>45</v>
      </c>
      <c r="E91" s="31" t="s">
        <v>40</v>
      </c>
    </row>
    <row r="92" spans="1:5" ht="25.5">
      <c r="A92" t="s">
        <v>47</v>
      </c>
      <c r="E92" s="29" t="s">
        <v>174</v>
      </c>
    </row>
    <row r="93" spans="1:16" ht="12.75">
      <c r="A93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172</v>
      </c>
      <c s="26">
        <v>27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40</v>
      </c>
    </row>
    <row r="95" spans="1:5" ht="12.75">
      <c r="A95" s="30" t="s">
        <v>45</v>
      </c>
      <c r="E95" s="31" t="s">
        <v>178</v>
      </c>
    </row>
    <row r="96" spans="1:5" ht="25.5">
      <c r="A96" t="s">
        <v>47</v>
      </c>
      <c r="E96" s="29" t="s">
        <v>174</v>
      </c>
    </row>
    <row r="97" spans="1:16" ht="12.75">
      <c r="A97" s="18" t="s">
        <v>38</v>
      </c>
      <c s="23" t="s">
        <v>179</v>
      </c>
      <c s="23" t="s">
        <v>180</v>
      </c>
      <c s="18" t="s">
        <v>40</v>
      </c>
      <c s="24" t="s">
        <v>181</v>
      </c>
      <c s="25" t="s">
        <v>172</v>
      </c>
      <c s="26">
        <v>33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40</v>
      </c>
    </row>
    <row r="99" spans="1:5" ht="12.75">
      <c r="A99" s="30" t="s">
        <v>45</v>
      </c>
      <c r="E99" s="31" t="s">
        <v>40</v>
      </c>
    </row>
    <row r="100" spans="1:5" ht="25.5">
      <c r="A100" t="s">
        <v>47</v>
      </c>
      <c r="E100" s="29" t="s">
        <v>174</v>
      </c>
    </row>
    <row r="101" spans="1:18" ht="12.75" customHeight="1">
      <c r="A101" s="5" t="s">
        <v>36</v>
      </c>
      <c s="5"/>
      <c s="35" t="s">
        <v>33</v>
      </c>
      <c s="5"/>
      <c s="21" t="s">
        <v>182</v>
      </c>
      <c s="5"/>
      <c s="5"/>
      <c s="5"/>
      <c s="36">
        <f>0+Q101</f>
      </c>
      <c r="O101">
        <f>0+R101</f>
      </c>
      <c r="Q101">
        <f>0+I102+I106+I110+I114+I118+I122+I126+I130+I134</f>
      </c>
      <c>
        <f>0+O102+O106+O110+O114+O118+O122+O126+O130+O134</f>
      </c>
    </row>
    <row r="102" spans="1:16" ht="25.5">
      <c r="A102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110</v>
      </c>
      <c s="26">
        <v>171.375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63.75">
      <c r="A104" s="30" t="s">
        <v>45</v>
      </c>
      <c r="E104" s="31" t="s">
        <v>186</v>
      </c>
    </row>
    <row r="105" spans="1:5" ht="38.25">
      <c r="A105" t="s">
        <v>47</v>
      </c>
      <c r="E105" s="29" t="s">
        <v>187</v>
      </c>
    </row>
    <row r="106" spans="1:16" ht="25.5">
      <c r="A106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110</v>
      </c>
      <c s="26">
        <v>171.375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63.75">
      <c r="A108" s="30" t="s">
        <v>45</v>
      </c>
      <c r="E108" s="31" t="s">
        <v>186</v>
      </c>
    </row>
    <row r="109" spans="1:5" ht="38.25">
      <c r="A109" t="s">
        <v>47</v>
      </c>
      <c r="E109" s="29" t="s">
        <v>187</v>
      </c>
    </row>
    <row r="110" spans="1:16" ht="12.75">
      <c r="A110" s="18" t="s">
        <v>38</v>
      </c>
      <c s="23" t="s">
        <v>191</v>
      </c>
      <c s="23" t="s">
        <v>192</v>
      </c>
      <c s="18" t="s">
        <v>22</v>
      </c>
      <c s="24" t="s">
        <v>193</v>
      </c>
      <c s="25" t="s">
        <v>172</v>
      </c>
      <c s="26">
        <v>10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194</v>
      </c>
    </row>
    <row r="112" spans="1:5" ht="38.25">
      <c r="A112" s="30" t="s">
        <v>45</v>
      </c>
      <c r="E112" s="31" t="s">
        <v>195</v>
      </c>
    </row>
    <row r="113" spans="1:5" ht="38.25">
      <c r="A113" t="s">
        <v>47</v>
      </c>
      <c r="E113" s="29" t="s">
        <v>196</v>
      </c>
    </row>
    <row r="114" spans="1:16" ht="12.75">
      <c r="A114" s="18" t="s">
        <v>38</v>
      </c>
      <c s="23" t="s">
        <v>197</v>
      </c>
      <c s="23" t="s">
        <v>192</v>
      </c>
      <c s="18" t="s">
        <v>16</v>
      </c>
      <c s="24" t="s">
        <v>193</v>
      </c>
      <c s="25" t="s">
        <v>172</v>
      </c>
      <c s="26">
        <v>10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198</v>
      </c>
    </row>
    <row r="116" spans="1:5" ht="38.25">
      <c r="A116" s="30" t="s">
        <v>45</v>
      </c>
      <c r="E116" s="31" t="s">
        <v>195</v>
      </c>
    </row>
    <row r="117" spans="1:5" ht="38.25">
      <c r="A117" t="s">
        <v>47</v>
      </c>
      <c r="E117" s="29" t="s">
        <v>196</v>
      </c>
    </row>
    <row r="118" spans="1:16" ht="12.75">
      <c r="A118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92</v>
      </c>
      <c s="26">
        <v>160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25.5">
      <c r="A119" s="28" t="s">
        <v>43</v>
      </c>
      <c r="E119" s="29" t="s">
        <v>202</v>
      </c>
    </row>
    <row r="120" spans="1:5" ht="12.75">
      <c r="A120" s="30" t="s">
        <v>45</v>
      </c>
      <c r="E120" s="31" t="s">
        <v>94</v>
      </c>
    </row>
    <row r="121" spans="1:5" ht="51">
      <c r="A121" t="s">
        <v>47</v>
      </c>
      <c r="E121" s="29" t="s">
        <v>203</v>
      </c>
    </row>
    <row r="122" spans="1:16" ht="12.75">
      <c r="A122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92</v>
      </c>
      <c s="26">
        <v>140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207</v>
      </c>
    </row>
    <row r="124" spans="1:5" ht="12.75">
      <c r="A124" s="30" t="s">
        <v>45</v>
      </c>
      <c r="E124" s="31" t="s">
        <v>98</v>
      </c>
    </row>
    <row r="125" spans="1:5" ht="51">
      <c r="A125" t="s">
        <v>47</v>
      </c>
      <c r="E125" s="29" t="s">
        <v>208</v>
      </c>
    </row>
    <row r="126" spans="1:16" ht="12.75">
      <c r="A126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92</v>
      </c>
      <c s="26">
        <v>320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207</v>
      </c>
    </row>
    <row r="128" spans="1:5" ht="12.75">
      <c r="A128" s="30" t="s">
        <v>45</v>
      </c>
      <c r="E128" s="31" t="s">
        <v>101</v>
      </c>
    </row>
    <row r="129" spans="1:5" ht="51">
      <c r="A129" t="s">
        <v>47</v>
      </c>
      <c r="E129" s="29" t="s">
        <v>212</v>
      </c>
    </row>
    <row r="130" spans="1:16" ht="12.75">
      <c r="A130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92</v>
      </c>
      <c s="26">
        <v>620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25.5">
      <c r="A131" s="28" t="s">
        <v>43</v>
      </c>
      <c r="E131" s="29" t="s">
        <v>216</v>
      </c>
    </row>
    <row r="132" spans="1:5" ht="12.75">
      <c r="A132" s="30" t="s">
        <v>45</v>
      </c>
      <c r="E132" s="31" t="s">
        <v>40</v>
      </c>
    </row>
    <row r="133" spans="1:5" ht="25.5">
      <c r="A133" t="s">
        <v>47</v>
      </c>
      <c r="E133" s="29" t="s">
        <v>217</v>
      </c>
    </row>
    <row r="134" spans="1:16" ht="12.75">
      <c r="A134" s="18" t="s">
        <v>38</v>
      </c>
      <c s="23" t="s">
        <v>218</v>
      </c>
      <c s="23" t="s">
        <v>219</v>
      </c>
      <c s="18" t="s">
        <v>40</v>
      </c>
      <c s="24" t="s">
        <v>220</v>
      </c>
      <c s="25" t="s">
        <v>110</v>
      </c>
      <c s="26">
        <v>6232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140</v>
      </c>
    </row>
    <row r="136" spans="1:5" ht="12.75">
      <c r="A136" s="30" t="s">
        <v>45</v>
      </c>
      <c r="E136" s="31" t="s">
        <v>40</v>
      </c>
    </row>
    <row r="137" spans="1:5" ht="25.5">
      <c r="A137" t="s">
        <v>47</v>
      </c>
      <c r="E137" s="29" t="s">
        <v>221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